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<sst xmlns="http://schemas.openxmlformats.org/spreadsheetml/2006/main" count="124" uniqueCount="67">
  <si>
    <t>weight of gases from feed</t>
  </si>
  <si>
    <t>title</t>
  </si>
  <si>
    <t>symbol</t>
  </si>
  <si>
    <t>unit</t>
  </si>
  <si>
    <t>dust loss</t>
  </si>
  <si>
    <t>%</t>
  </si>
  <si>
    <t>a</t>
  </si>
  <si>
    <t>b</t>
  </si>
  <si>
    <t>Cca</t>
  </si>
  <si>
    <t>MgO in feed</t>
  </si>
  <si>
    <t>Cmg</t>
  </si>
  <si>
    <t>fresh feed</t>
  </si>
  <si>
    <t>kg/kg</t>
  </si>
  <si>
    <t>Cm</t>
  </si>
  <si>
    <t>Csi</t>
  </si>
  <si>
    <t>Cal</t>
  </si>
  <si>
    <t>total gases from feed</t>
  </si>
  <si>
    <t xml:space="preserve">total water </t>
  </si>
  <si>
    <t>vapour</t>
  </si>
  <si>
    <t>Cfe</t>
  </si>
  <si>
    <t>feed, water vapour from free moisture in feed and from combined water if any.</t>
  </si>
  <si>
    <t>CaO in feed</t>
  </si>
  <si>
    <t>a = 0.01784*Cca</t>
  </si>
  <si>
    <t>b = 0.029* Cmg</t>
  </si>
  <si>
    <t>clinker</t>
  </si>
  <si>
    <t>C</t>
  </si>
  <si>
    <t>C/2</t>
  </si>
  <si>
    <t>f</t>
  </si>
  <si>
    <t>f = 0.00075CSi + 0.0035CAl</t>
  </si>
  <si>
    <t>moisture in feed</t>
  </si>
  <si>
    <t>dry feed rate</t>
  </si>
  <si>
    <t>Wdf</t>
  </si>
  <si>
    <t>w1</t>
  </si>
  <si>
    <t>w2</t>
  </si>
  <si>
    <t>w1+w2</t>
  </si>
  <si>
    <t>total gses from</t>
  </si>
  <si>
    <t>feed</t>
  </si>
  <si>
    <t>W</t>
  </si>
  <si>
    <t>C+W</t>
  </si>
  <si>
    <t>tota gases in</t>
  </si>
  <si>
    <t>C/2 +W/0.805</t>
  </si>
  <si>
    <t>example:</t>
  </si>
  <si>
    <t>water  from feed</t>
  </si>
  <si>
    <r>
      <t>k</t>
    </r>
    <r>
      <rPr>
        <vertAlign val="subscript"/>
        <sz val="10"/>
        <rFont val="Arial"/>
        <family val="2"/>
      </rPr>
      <t>2</t>
    </r>
  </si>
  <si>
    <r>
      <t>Gases released from kiln feed consist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released from carbonates in</t>
    </r>
  </si>
  <si>
    <r>
      <t>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in feed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</si>
  <si>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in feed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</si>
  <si>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in feed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</si>
  <si>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from feed</t>
    </r>
  </si>
  <si>
    <r>
      <t>(1+0.5k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/100)(0.44a+0.5216b)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</si>
  <si>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</si>
  <si>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free from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</si>
  <si>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combined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</si>
  <si>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water</t>
    </r>
  </si>
  <si>
    <r>
      <t>nm</t>
    </r>
    <r>
      <rPr>
        <vertAlign val="superscript"/>
        <sz val="10"/>
        <rFont val="Arial"/>
        <family val="2"/>
      </rPr>
      <t>3</t>
    </r>
  </si>
  <si>
    <r>
      <t>For practical purposes and for quick calculations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released is taken as </t>
    </r>
  </si>
  <si>
    <r>
      <t>0.3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 clinker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</si>
  <si>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water free and combined</t>
    </r>
  </si>
  <si>
    <t>Cement Manufacturers Handbook</t>
  </si>
  <si>
    <t>feed rate/kg clinker</t>
  </si>
  <si>
    <t>I</t>
  </si>
  <si>
    <t>100Wdf/(100-Cm) - Wdf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</si>
  <si>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Ochem=(1+k2/100)*f</t>
    </r>
  </si>
  <si>
    <r>
      <t>k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= 1-I/Wdf</t>
    </r>
  </si>
  <si>
    <t>kg rawmix/kg clinker  I</t>
  </si>
  <si>
    <t>equation</t>
  </si>
  <si>
    <t>W1.33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</si>
</sst>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4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1"/>
  <sheetViews>
    <sheetView tabSelected="1" zoomScale="140" zoomScaleNormal="14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17.140625" style="0" customWidth="1"/>
    <col min="3" max="4" width="6.7109375" style="0" customWidth="1"/>
    <col min="5" max="5" width="24.28125" style="0" customWidth="1"/>
    <col min="10" max="10" width="9.421875" style="0" customWidth="1"/>
  </cols>
  <sheetData>
    <row r="2" ht="12.75">
      <c r="B2" s="8" t="s">
        <v>66</v>
      </c>
    </row>
    <row r="4" spans="3:7" ht="12.75">
      <c r="C4" s="1"/>
      <c r="D4" s="11" t="s">
        <v>0</v>
      </c>
      <c r="E4" s="11"/>
      <c r="F4" s="11"/>
      <c r="G4" s="11"/>
    </row>
    <row r="6" spans="2:7" ht="15.75">
      <c r="B6" s="10" t="s">
        <v>44</v>
      </c>
      <c r="C6" s="10"/>
      <c r="D6" s="10"/>
      <c r="E6" s="10"/>
      <c r="F6" s="10"/>
      <c r="G6" s="10"/>
    </row>
    <row r="7" ht="12.75">
      <c r="B7" t="s">
        <v>20</v>
      </c>
    </row>
    <row r="10" spans="2:5" ht="12.75">
      <c r="B10" t="s">
        <v>1</v>
      </c>
      <c r="C10" t="s">
        <v>2</v>
      </c>
      <c r="D10" t="s">
        <v>3</v>
      </c>
      <c r="E10" t="s">
        <v>65</v>
      </c>
    </row>
    <row r="12" spans="2:4" ht="15.75">
      <c r="B12" t="s">
        <v>4</v>
      </c>
      <c r="C12" t="s">
        <v>43</v>
      </c>
      <c r="D12" t="s">
        <v>5</v>
      </c>
    </row>
    <row r="13" spans="2:4" ht="12.75">
      <c r="B13" t="s">
        <v>21</v>
      </c>
      <c r="C13" t="s">
        <v>8</v>
      </c>
      <c r="D13" t="s">
        <v>5</v>
      </c>
    </row>
    <row r="14" spans="2:4" ht="12.75">
      <c r="B14" t="s">
        <v>9</v>
      </c>
      <c r="C14" t="s">
        <v>10</v>
      </c>
      <c r="D14" t="s">
        <v>5</v>
      </c>
    </row>
    <row r="15" spans="2:4" ht="15.75">
      <c r="B15" t="s">
        <v>45</v>
      </c>
      <c r="C15" t="s">
        <v>14</v>
      </c>
      <c r="D15" t="s">
        <v>5</v>
      </c>
    </row>
    <row r="16" spans="2:4" ht="15.75">
      <c r="B16" t="s">
        <v>46</v>
      </c>
      <c r="C16" t="s">
        <v>15</v>
      </c>
      <c r="D16" t="s">
        <v>5</v>
      </c>
    </row>
    <row r="17" spans="2:4" ht="15.75">
      <c r="B17" t="s">
        <v>47</v>
      </c>
      <c r="C17" t="s">
        <v>19</v>
      </c>
      <c r="D17" t="s">
        <v>5</v>
      </c>
    </row>
    <row r="18" spans="2:4" ht="12.75">
      <c r="B18" t="s">
        <v>29</v>
      </c>
      <c r="C18" t="s">
        <v>13</v>
      </c>
      <c r="D18" t="s">
        <v>5</v>
      </c>
    </row>
    <row r="19" spans="2:4" ht="12.75">
      <c r="B19" t="s">
        <v>30</v>
      </c>
      <c r="C19" t="s">
        <v>31</v>
      </c>
      <c r="D19" t="s">
        <v>12</v>
      </c>
    </row>
    <row r="20" spans="2:4" ht="12.75">
      <c r="B20" s="4" t="s">
        <v>59</v>
      </c>
      <c r="C20" s="4" t="s">
        <v>60</v>
      </c>
      <c r="D20" s="4" t="s">
        <v>12</v>
      </c>
    </row>
    <row r="25" spans="2:5" ht="12.75">
      <c r="B25" t="s">
        <v>6</v>
      </c>
      <c r="E25" t="s">
        <v>22</v>
      </c>
    </row>
    <row r="26" spans="2:5" ht="12.75">
      <c r="B26" t="s">
        <v>7</v>
      </c>
      <c r="E26" t="s">
        <v>23</v>
      </c>
    </row>
    <row r="27" spans="2:5" ht="12.75">
      <c r="B27" t="s">
        <v>27</v>
      </c>
      <c r="E27" t="s">
        <v>28</v>
      </c>
    </row>
    <row r="28" spans="2:5" ht="15.75">
      <c r="B28" t="s">
        <v>60</v>
      </c>
      <c r="E28" s="4" t="s">
        <v>63</v>
      </c>
    </row>
    <row r="29" spans="2:6" ht="15.75">
      <c r="B29" t="s">
        <v>48</v>
      </c>
      <c r="C29" t="s">
        <v>25</v>
      </c>
      <c r="D29" t="s">
        <v>12</v>
      </c>
      <c r="E29" s="9" t="s">
        <v>49</v>
      </c>
      <c r="F29" s="9"/>
    </row>
    <row r="30" ht="12.75">
      <c r="D30" t="s">
        <v>24</v>
      </c>
    </row>
    <row r="31" spans="4:5" ht="14.25">
      <c r="D31" t="s">
        <v>50</v>
      </c>
      <c r="E31" t="s">
        <v>26</v>
      </c>
    </row>
    <row r="33" spans="2:5" ht="15.75">
      <c r="B33" t="s">
        <v>51</v>
      </c>
      <c r="C33" t="s">
        <v>32</v>
      </c>
      <c r="E33" t="s">
        <v>61</v>
      </c>
    </row>
    <row r="34" ht="12.75">
      <c r="B34" t="s">
        <v>11</v>
      </c>
    </row>
    <row r="36" spans="2:5" ht="15.75">
      <c r="B36" t="s">
        <v>52</v>
      </c>
      <c r="C36" t="s">
        <v>33</v>
      </c>
      <c r="E36" t="s">
        <v>62</v>
      </c>
    </row>
    <row r="38" spans="2:5" ht="12.75">
      <c r="B38" t="s">
        <v>17</v>
      </c>
      <c r="C38" t="s">
        <v>37</v>
      </c>
      <c r="E38" t="s">
        <v>34</v>
      </c>
    </row>
    <row r="40" ht="12.75">
      <c r="B40" t="s">
        <v>35</v>
      </c>
    </row>
    <row r="41" spans="2:5" ht="15.75">
      <c r="B41" t="s">
        <v>36</v>
      </c>
      <c r="E41" t="s">
        <v>53</v>
      </c>
    </row>
    <row r="42" spans="4:5" ht="12.75">
      <c r="D42" t="s">
        <v>12</v>
      </c>
      <c r="E42" t="s">
        <v>38</v>
      </c>
    </row>
    <row r="44" ht="12.75">
      <c r="B44" t="s">
        <v>39</v>
      </c>
    </row>
    <row r="45" spans="2:4" ht="14.25">
      <c r="B45" t="s">
        <v>54</v>
      </c>
      <c r="D45" t="s">
        <v>50</v>
      </c>
    </row>
    <row r="46" ht="12.75">
      <c r="D46" t="s">
        <v>24</v>
      </c>
    </row>
    <row r="47" ht="12.75">
      <c r="B47" t="s">
        <v>17</v>
      </c>
    </row>
    <row r="48" spans="2:4" ht="14.25">
      <c r="B48" t="s">
        <v>18</v>
      </c>
      <c r="D48" t="s">
        <v>50</v>
      </c>
    </row>
    <row r="50" spans="2:5" ht="15.75">
      <c r="B50" t="s">
        <v>16</v>
      </c>
      <c r="E50" t="s">
        <v>57</v>
      </c>
    </row>
    <row r="51" spans="2:5" ht="14.25">
      <c r="B51" t="s">
        <v>16</v>
      </c>
      <c r="D51" t="s">
        <v>50</v>
      </c>
      <c r="E51" t="s">
        <v>40</v>
      </c>
    </row>
    <row r="53" spans="2:9" ht="15.75">
      <c r="B53" s="10" t="s">
        <v>55</v>
      </c>
      <c r="C53" s="10"/>
      <c r="D53" s="10"/>
      <c r="E53" s="10"/>
      <c r="F53" s="10"/>
      <c r="G53" s="10"/>
      <c r="I53" s="2"/>
    </row>
    <row r="54" spans="2:9" ht="14.25">
      <c r="B54" s="10" t="s">
        <v>56</v>
      </c>
      <c r="C54" s="10"/>
      <c r="I54" s="2"/>
    </row>
    <row r="56" ht="12.75">
      <c r="B56" t="s">
        <v>41</v>
      </c>
    </row>
    <row r="57" spans="2:5" ht="15.75">
      <c r="B57" t="s">
        <v>4</v>
      </c>
      <c r="C57" t="s">
        <v>43</v>
      </c>
      <c r="D57" t="s">
        <v>5</v>
      </c>
      <c r="E57" s="5">
        <v>7</v>
      </c>
    </row>
    <row r="58" spans="2:5" ht="12.75">
      <c r="B58" t="s">
        <v>21</v>
      </c>
      <c r="C58" t="s">
        <v>8</v>
      </c>
      <c r="D58" t="s">
        <v>5</v>
      </c>
      <c r="E58" s="5">
        <v>67</v>
      </c>
    </row>
    <row r="59" spans="2:5" ht="12.75">
      <c r="B59" t="s">
        <v>9</v>
      </c>
      <c r="C59" t="s">
        <v>10</v>
      </c>
      <c r="D59" t="s">
        <v>5</v>
      </c>
      <c r="E59" s="5">
        <v>1.2</v>
      </c>
    </row>
    <row r="60" spans="2:5" ht="15.75">
      <c r="B60" t="s">
        <v>45</v>
      </c>
      <c r="C60" t="s">
        <v>14</v>
      </c>
      <c r="D60" t="s">
        <v>5</v>
      </c>
      <c r="E60" s="5">
        <v>21</v>
      </c>
    </row>
    <row r="61" spans="2:5" ht="15.75">
      <c r="B61" t="s">
        <v>46</v>
      </c>
      <c r="C61" t="s">
        <v>15</v>
      </c>
      <c r="D61" t="s">
        <v>5</v>
      </c>
      <c r="E61" s="5">
        <v>6.5</v>
      </c>
    </row>
    <row r="62" spans="2:5" ht="15.75">
      <c r="B62" t="s">
        <v>47</v>
      </c>
      <c r="C62" t="s">
        <v>19</v>
      </c>
      <c r="D62" t="s">
        <v>5</v>
      </c>
      <c r="E62" s="5">
        <v>2.8</v>
      </c>
    </row>
    <row r="63" spans="2:5" ht="12.75">
      <c r="B63" t="s">
        <v>29</v>
      </c>
      <c r="C63" t="s">
        <v>13</v>
      </c>
      <c r="D63" t="s">
        <v>5</v>
      </c>
      <c r="E63" s="5">
        <v>0.5</v>
      </c>
    </row>
    <row r="64" spans="2:5" ht="12.75">
      <c r="B64" t="s">
        <v>30</v>
      </c>
      <c r="C64" t="s">
        <v>31</v>
      </c>
      <c r="D64" t="s">
        <v>12</v>
      </c>
      <c r="E64" s="5">
        <v>1.65</v>
      </c>
    </row>
    <row r="65" spans="2:5" ht="12.75">
      <c r="B65" t="s">
        <v>64</v>
      </c>
      <c r="C65" t="s">
        <v>60</v>
      </c>
      <c r="D65" t="s">
        <v>12</v>
      </c>
      <c r="E65" s="5">
        <v>1.77</v>
      </c>
    </row>
    <row r="66" spans="2:5" ht="12.75">
      <c r="B66" t="s">
        <v>6</v>
      </c>
      <c r="E66" s="6">
        <f>0.01784*E58</f>
        <v>1.1952800000000001</v>
      </c>
    </row>
    <row r="67" spans="2:5" ht="12.75">
      <c r="B67" t="s">
        <v>7</v>
      </c>
      <c r="E67" s="6">
        <f>0.029*E59</f>
        <v>0.0348</v>
      </c>
    </row>
    <row r="68" spans="2:5" ht="12.75">
      <c r="B68" t="s">
        <v>27</v>
      </c>
      <c r="E68" s="6">
        <f>+(0.00075*E60+0.00035*E61)</f>
        <v>0.018025</v>
      </c>
    </row>
    <row r="70" spans="2:5" ht="15.75">
      <c r="B70" t="s">
        <v>43</v>
      </c>
      <c r="E70" s="6">
        <f>+(1-E64/E65)</f>
        <v>0.06779661016949157</v>
      </c>
    </row>
    <row r="71" spans="2:5" ht="15.75">
      <c r="B71" t="s">
        <v>48</v>
      </c>
      <c r="C71" t="s">
        <v>25</v>
      </c>
      <c r="D71" t="s">
        <v>12</v>
      </c>
      <c r="E71" s="6">
        <f>+(1+0.5*E70/100)*(0.44*E66+0.5216*E67)</f>
        <v>0.544259312162712</v>
      </c>
    </row>
    <row r="72" spans="2:5" ht="12.75">
      <c r="B72" t="s">
        <v>42</v>
      </c>
      <c r="C72" t="s">
        <v>32</v>
      </c>
      <c r="D72" t="s">
        <v>12</v>
      </c>
      <c r="E72" s="6">
        <f>100*E64/(100-E63)-E64</f>
        <v>0.008291457286432324</v>
      </c>
    </row>
    <row r="73" spans="3:5" ht="12.75">
      <c r="C73" t="s">
        <v>33</v>
      </c>
      <c r="D73" t="s">
        <v>12</v>
      </c>
      <c r="E73" s="7">
        <f>+(1+E70/100)*E68</f>
        <v>0.01803722033898305</v>
      </c>
    </row>
    <row r="74" spans="3:5" ht="12.75">
      <c r="C74" t="s">
        <v>37</v>
      </c>
      <c r="E74" s="6">
        <f>+(E72+E73)</f>
        <v>0.026328677625415374</v>
      </c>
    </row>
    <row r="75" spans="2:5" ht="12.75">
      <c r="B75" t="s">
        <v>38</v>
      </c>
      <c r="D75" t="s">
        <v>12</v>
      </c>
      <c r="E75" s="6">
        <f>+E71+E74</f>
        <v>0.5705879897881273</v>
      </c>
    </row>
    <row r="76" spans="4:5" ht="14.25">
      <c r="D76" t="s">
        <v>50</v>
      </c>
      <c r="E76" s="6">
        <f>+E75/2</f>
        <v>0.28529399489406365</v>
      </c>
    </row>
    <row r="80" spans="2:6" ht="12.75">
      <c r="B80" s="3">
        <v>39178</v>
      </c>
      <c r="E80" s="9" t="s">
        <v>58</v>
      </c>
      <c r="F80" s="9"/>
    </row>
    <row r="81" ht="12.75">
      <c r="E81" s="3">
        <v>39178</v>
      </c>
    </row>
  </sheetData>
  <sheetProtection/>
  <mergeCells count="6">
    <mergeCell ref="E80:F80"/>
    <mergeCell ref="B54:C54"/>
    <mergeCell ref="D4:G4"/>
    <mergeCell ref="B6:G6"/>
    <mergeCell ref="E29:F29"/>
    <mergeCell ref="B53:G53"/>
  </mergeCells>
  <printOptions/>
  <pageMargins left="1.25" right="1" top="1.25" bottom="1" header="0.5" footer="0.5"/>
  <pageSetup horizontalDpi="300" verticalDpi="300" orientation="portrait" paperSize="9" r:id="rId1"/>
  <headerFooter alignWithMargins="0">
    <oddHeader xml:space="preserve">&amp;L&amp;"Times New Roman,Regular"&amp;8DEOLALKAR CONSULTANTS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Naresh</cp:lastModifiedBy>
  <cp:lastPrinted>2006-09-25T03:35:31Z</cp:lastPrinted>
  <dcterms:created xsi:type="dcterms:W3CDTF">2003-05-05T03:03:54Z</dcterms:created>
  <dcterms:modified xsi:type="dcterms:W3CDTF">2021-02-25T08:13:20Z</dcterms:modified>
  <cp:category/>
  <cp:version/>
  <cp:contentType/>
  <cp:contentStatus/>
</cp:coreProperties>
</file>